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defaultThemeVersion="124226"/>
  <bookViews>
    <workbookView xWindow="30870" yWindow="2640" windowWidth="21600" windowHeight="11385" tabRatio="810" activeTab="0"/>
  </bookViews>
  <sheets>
    <sheet name="Instructions" sheetId="4" r:id="rId1"/>
    <sheet name="Vendor Information" sheetId="19" state="hidden" r:id="rId2"/>
    <sheet name="Deliverables" sheetId="1" r:id="rId3"/>
    <sheet name="Tasks" sheetId="22" r:id="rId4"/>
    <sheet name="Maintenance and Operations" sheetId="15" r:id="rId5"/>
    <sheet name="Hosting Costs" sheetId="17" r:id="rId6"/>
    <sheet name="Commonwealth Specific Upgrades" sheetId="20" r:id="rId7"/>
    <sheet name="Summary" sheetId="9" r:id="rId8"/>
  </sheets>
  <definedNames>
    <definedName name="_xlnm.Print_Area" localSheetId="2">'Deliverables'!$A$1:$C$46</definedName>
    <definedName name="_xlnm.Print_Area" localSheetId="0">'Instructions'!$A$2:$A$12</definedName>
    <definedName name="_xlnm.Print_Area" localSheetId="7">'Summary'!$A$1:$C$45</definedName>
    <definedName name="_xlnm.Print_Area" localSheetId="3">'Tasks'!$A$1:$C$5</definedName>
    <definedName name="_xlnm.Print_Titles" localSheetId="2">'Deliverables'!$1:$2</definedName>
    <definedName name="_xlnm.Print_Titles" localSheetId="3">'Tasks'!$1:$2</definedName>
  </definedNames>
  <calcPr calcId="181029"/>
  <extLst/>
</workbook>
</file>

<file path=xl/sharedStrings.xml><?xml version="1.0" encoding="utf-8"?>
<sst xmlns="http://schemas.openxmlformats.org/spreadsheetml/2006/main" count="175" uniqueCount="121">
  <si>
    <t>Cost</t>
  </si>
  <si>
    <t>INSTRUCTIONS</t>
  </si>
  <si>
    <t>Total Cost</t>
  </si>
  <si>
    <t>Deliverables Worksheet</t>
  </si>
  <si>
    <t>Deliverable</t>
  </si>
  <si>
    <t>Cost Summary</t>
  </si>
  <si>
    <t>Total Deliverable Cost</t>
  </si>
  <si>
    <t>Item</t>
  </si>
  <si>
    <t>Description</t>
  </si>
  <si>
    <t>Annual Hosting Costs</t>
  </si>
  <si>
    <t>Hosting Costs</t>
  </si>
  <si>
    <t>Year 1</t>
  </si>
  <si>
    <t>Year 2</t>
  </si>
  <si>
    <t>Year 3</t>
  </si>
  <si>
    <t>Year 4</t>
  </si>
  <si>
    <t>Year 5</t>
  </si>
  <si>
    <t>Total Years 1 to 5</t>
  </si>
  <si>
    <t>Year 6</t>
  </si>
  <si>
    <t>Year 7</t>
  </si>
  <si>
    <t>Year 8</t>
  </si>
  <si>
    <t>Year 9</t>
  </si>
  <si>
    <t>Year 10</t>
  </si>
  <si>
    <t>Total Years 6 to 10</t>
  </si>
  <si>
    <t>Total Hosting Costs Years 1 to 5</t>
  </si>
  <si>
    <t>Grand Total Costs (Base Years, 1-5)</t>
  </si>
  <si>
    <t>Total Hosting Costs Years 6 to 10</t>
  </si>
  <si>
    <t>Grand Total Costs (Renewal Years, 6-10)</t>
  </si>
  <si>
    <t>Grand Total Project</t>
  </si>
  <si>
    <t xml:space="preserve">APPENDIX "X"
COST SUBMITTAL WORKSHEET
RFP #
</t>
  </si>
  <si>
    <t>OFFEROR NAME</t>
  </si>
  <si>
    <t>CONTACT PERSON</t>
  </si>
  <si>
    <t xml:space="preserve"> </t>
  </si>
  <si>
    <t>OFFEROR ADDRESS</t>
  </si>
  <si>
    <t>EMAIL ADDRESS</t>
  </si>
  <si>
    <t>PHONE NUMBER</t>
  </si>
  <si>
    <t>FAX NUMBER</t>
  </si>
  <si>
    <t>VENDOR NUMBER</t>
  </si>
  <si>
    <t>FEDERAL ID OR SSN</t>
  </si>
  <si>
    <t xml:space="preserve"> All sheets must be filled out completely.</t>
  </si>
  <si>
    <t xml:space="preserve">Task </t>
  </si>
  <si>
    <t>Transition Plan</t>
  </si>
  <si>
    <t>Transition Results Report</t>
  </si>
  <si>
    <t>A. Transition</t>
  </si>
  <si>
    <t>B. Program Management</t>
  </si>
  <si>
    <t xml:space="preserve">Master Work Plan 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</si>
  <si>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Charter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</si>
  <si>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Master Schedule (“MS”)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</si>
  <si>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Communications Plan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</si>
  <si>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Risk and Issues Management Plan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</si>
  <si>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Requirements Management Plan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</si>
  <si>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Change Management Plan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</si>
  <si>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Defect Management Plan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</si>
  <si>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Release Management Plan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</si>
  <si>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Documentation Management Plan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</si>
  <si>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Training Plan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</si>
  <si>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Test Plan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</si>
  <si>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Rollback Plan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</si>
  <si>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Implementation Plans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</si>
  <si>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Disaster Recovery Plan (“DR”)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</si>
  <si>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Continuity of Operations Plan (“COOP”)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</si>
  <si>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Closeout Plan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</si>
  <si>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M&amp;O Plan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</si>
  <si>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System Security Plan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</si>
  <si>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Quality Assurance Plan</t>
    </r>
  </si>
  <si>
    <t>BRIM</t>
  </si>
  <si>
    <t>RTM</t>
  </si>
  <si>
    <t>Defect Management Report</t>
  </si>
  <si>
    <t>Integration Test Plan</t>
  </si>
  <si>
    <t>System Test Plan</t>
  </si>
  <si>
    <t>UAT Test Plan</t>
  </si>
  <si>
    <t>Phase 1 Implementation Plan</t>
  </si>
  <si>
    <t>Phase 2 Implementation Plan</t>
  </si>
  <si>
    <t>Phase 1 Completed Implementation Checklists</t>
  </si>
  <si>
    <t>Phase 2 Completed Implementation Checklists</t>
  </si>
  <si>
    <t>Phase 1 Closeout Plan</t>
  </si>
  <si>
    <t>Phase 1  Issue Resolution Plans resulting from the Post-Implementation Assessment Report</t>
  </si>
  <si>
    <t>Phase 2 Closeout Plan</t>
  </si>
  <si>
    <t>Phase 2  Issue Resolution Plans resulting from the Post-Implementation Assessment Report</t>
  </si>
  <si>
    <t>Annual Security Assessment</t>
  </si>
  <si>
    <t>ELS System Security Plan</t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</si>
  <si>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Conversion plan, including a report of converted data</t>
    </r>
  </si>
  <si>
    <t>D.  Turnover</t>
  </si>
  <si>
    <t xml:space="preserve">a. Turnover Plan </t>
  </si>
  <si>
    <t xml:space="preserve">b. Turnover Lessons Learned Report </t>
  </si>
  <si>
    <t xml:space="preserve">c. Turnover Results Report </t>
  </si>
  <si>
    <t>Provider Portal Feedback Plan</t>
  </si>
  <si>
    <t>E. Provider Portal Feedback</t>
  </si>
  <si>
    <t>Base Term</t>
  </si>
  <si>
    <t>Renewal 1</t>
  </si>
  <si>
    <t>Renewal 2</t>
  </si>
  <si>
    <t>Renewal 3</t>
  </si>
  <si>
    <t>Cost Per Month (Base Term)</t>
  </si>
  <si>
    <t xml:space="preserve">* Hosting Fees may be paid in equal monthly payments </t>
  </si>
  <si>
    <t>Total Maintenance and Operations costs Years 1-5</t>
  </si>
  <si>
    <t>Total Maintenance and Operations costs Years 6 to 10</t>
  </si>
  <si>
    <t>*  Includes all solution costs not defined as a deliverable to include but not be limited to Licenses, Subscription, and ongoing maintenance and Operations of the solution.</t>
  </si>
  <si>
    <t>Fixed Monthly Fee *</t>
  </si>
  <si>
    <t>Note:  Costs include original plan and all subsequent updates required throughout the life of the contract.</t>
  </si>
  <si>
    <t>Estimated annual hours *</t>
  </si>
  <si>
    <t xml:space="preserve">* Hours provided are for evaluation purposes only and do not constitute a guarentee of work to be performed or payment to be received. </t>
  </si>
  <si>
    <t>Commonwealth Specific Upgrades  Years 1 to 5</t>
  </si>
  <si>
    <t>Commonwealth Specific Upgrades Years 6 to 10</t>
  </si>
  <si>
    <t>APPENDIX S, COST MATRIX</t>
  </si>
  <si>
    <t>Qty (mos.)</t>
  </si>
  <si>
    <t>Year 1 Cost</t>
  </si>
  <si>
    <t xml:space="preserve">Implementaiton </t>
  </si>
  <si>
    <t>Phase 1 Implementation</t>
  </si>
  <si>
    <t>Phase 2 Implementation</t>
  </si>
  <si>
    <t>Transition</t>
  </si>
  <si>
    <t>Turnover</t>
  </si>
  <si>
    <t>Phase I Implementation</t>
  </si>
  <si>
    <t>Transition Task</t>
  </si>
  <si>
    <t xml:space="preserve">Turnover Task </t>
  </si>
  <si>
    <t xml:space="preserve">Transition </t>
  </si>
  <si>
    <t xml:space="preserve">1.)  Deliverable Costs: The Department is requesting an all-inclusive price for each deliverable . </t>
  </si>
  <si>
    <t>2.) Maintenance and Operations:  The Department is requesting a fully loaded, all-inclusive fixed monthly fee that includes all solution costs not defined as a deliverable to include but not be limited to Licenses, Subscription, product upgrades, and ongoing maintenance and Operations of the solution; but excludes Commonwealth specific upgrades (RFP Part i, Secion I-7L).</t>
  </si>
  <si>
    <t>3.) Hosting Costs: The Department is requesting an all-inclusive annual cost that includes all costs for hosting the solution.</t>
  </si>
  <si>
    <t xml:space="preserve">5.)  Formulas are imbedded in Worksheets. Offerors must verify that all calculations, subtotal costs and grand total costs are accurate. </t>
  </si>
  <si>
    <t xml:space="preserve">6.)  Payment for services listed on the Deliverables tab under this contract are deliverable-based.  </t>
  </si>
  <si>
    <t>4.) Commonwealth Specific Upgrades: The Department is requesting a fully loaded, all-inclusive blended hourly rate for Commownealth specific upgrades.</t>
  </si>
  <si>
    <t>Blended 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</si>
</sst>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2"/>
      <color theme="10"/>
      <name val="Calibri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lightUp">
        <bgColor theme="0" tint="-0.4999699890613556"/>
      </patternFill>
    </fill>
    <fill>
      <patternFill patternType="solid">
        <fgColor theme="6" tint="0.3999800086021423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>
      <alignment/>
      <protection locked="0"/>
    </xf>
  </cellStyleXfs>
  <cellXfs count="109">
    <xf numFmtId="0" fontId="0" fillId="0" borderId="0" xfId="0"/>
    <xf numFmtId="0" fontId="4" fillId="0" borderId="0" xfId="0" applyFont="1"/>
    <xf numFmtId="44" fontId="4" fillId="2" borderId="1" xfId="16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/>
    <xf numFmtId="44" fontId="4" fillId="0" borderId="0" xfId="16" applyFont="1"/>
    <xf numFmtId="0" fontId="0" fillId="0" borderId="0" xfId="0" applyFont="1" applyAlignment="1">
      <alignment wrapText="1"/>
    </xf>
    <xf numFmtId="0" fontId="8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8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/>
    </xf>
    <xf numFmtId="44" fontId="5" fillId="4" borderId="1" xfId="20" applyFont="1" applyFill="1" applyBorder="1" applyAlignment="1">
      <alignment/>
    </xf>
    <xf numFmtId="44" fontId="5" fillId="5" borderId="1" xfId="20" applyFont="1" applyFill="1" applyBorder="1" applyAlignment="1" applyProtection="1">
      <alignment horizontal="left" vertical="center" wrapText="1"/>
      <protection locked="0"/>
    </xf>
    <xf numFmtId="44" fontId="4" fillId="5" borderId="1" xfId="20" applyFont="1" applyFill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>
      <alignment horizontal="left" vertical="center"/>
    </xf>
    <xf numFmtId="0" fontId="0" fillId="0" borderId="0" xfId="0" applyProtection="1">
      <protection/>
    </xf>
    <xf numFmtId="0" fontId="11" fillId="7" borderId="1" xfId="0" applyFont="1" applyFill="1" applyBorder="1" applyAlignment="1" applyProtection="1">
      <alignment vertical="center"/>
      <protection/>
    </xf>
    <xf numFmtId="0" fontId="11" fillId="7" borderId="3" xfId="0" applyFont="1" applyFill="1" applyBorder="1" applyAlignment="1" applyProtection="1">
      <alignment vertical="center"/>
      <protection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/>
    </xf>
    <xf numFmtId="0" fontId="12" fillId="5" borderId="6" xfId="0" applyFont="1" applyFill="1" applyBorder="1" applyAlignment="1" applyProtection="1">
      <alignment horizontal="left" vertical="center"/>
      <protection locked="0"/>
    </xf>
    <xf numFmtId="0" fontId="11" fillId="7" borderId="7" xfId="0" applyFont="1" applyFill="1" applyBorder="1" applyAlignment="1" applyProtection="1">
      <alignment horizontal="left" vertical="center"/>
      <protection/>
    </xf>
    <xf numFmtId="0" fontId="12" fillId="5" borderId="8" xfId="0" applyFont="1" applyFill="1" applyBorder="1" applyAlignment="1" applyProtection="1">
      <alignment horizontal="left" vertical="center"/>
      <protection locked="0"/>
    </xf>
    <xf numFmtId="0" fontId="11" fillId="7" borderId="8" xfId="0" applyFont="1" applyFill="1" applyBorder="1" applyAlignment="1" applyProtection="1">
      <alignment horizontal="left" vertical="center"/>
      <protection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4" fontId="5" fillId="3" borderId="1" xfId="16" applyFont="1" applyFill="1" applyBorder="1" applyAlignment="1">
      <alignment horizontal="center"/>
    </xf>
    <xf numFmtId="44" fontId="8" fillId="2" borderId="1" xfId="0" applyNumberFormat="1" applyFont="1" applyFill="1" applyBorder="1" applyAlignment="1">
      <alignment horizontal="left" vertical="center"/>
    </xf>
    <xf numFmtId="44" fontId="8" fillId="6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9" fillId="8" borderId="0" xfId="0" applyFont="1" applyFill="1" applyAlignment="1">
      <alignment/>
    </xf>
    <xf numFmtId="0" fontId="8" fillId="0" borderId="1" xfId="0" applyFont="1" applyBorder="1" applyAlignment="1">
      <alignment horizontal="center" vertical="center" wrapText="1"/>
    </xf>
    <xf numFmtId="44" fontId="4" fillId="9" borderId="1" xfId="16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left" vertical="center" indent="2"/>
    </xf>
    <xf numFmtId="0" fontId="15" fillId="0" borderId="1" xfId="0" applyFont="1" applyBorder="1" applyAlignment="1">
      <alignment horizontal="left" vertical="center" wrapText="1" indent="2"/>
    </xf>
    <xf numFmtId="44" fontId="5" fillId="9" borderId="1" xfId="16" applyFont="1" applyFill="1" applyBorder="1" applyAlignment="1">
      <alignment horizontal="center"/>
    </xf>
    <xf numFmtId="44" fontId="5" fillId="8" borderId="1" xfId="16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5" fillId="8" borderId="9" xfId="0" applyFont="1" applyFill="1" applyBorder="1" applyAlignment="1">
      <alignment horizontal="left" vertical="top"/>
    </xf>
    <xf numFmtId="0" fontId="5" fillId="8" borderId="9" xfId="0" applyFont="1" applyFill="1" applyBorder="1" applyAlignment="1">
      <alignment horizontal="left" vertical="top" indent="2"/>
    </xf>
    <xf numFmtId="0" fontId="5" fillId="3" borderId="1" xfId="0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 wrapText="1"/>
      <protection/>
    </xf>
    <xf numFmtId="44" fontId="5" fillId="3" borderId="1" xfId="16" applyFont="1" applyFill="1" applyBorder="1" applyAlignment="1" applyProtection="1">
      <alignment horizontal="center"/>
      <protection/>
    </xf>
    <xf numFmtId="44" fontId="5" fillId="3" borderId="9" xfId="16" applyFont="1" applyFill="1" applyBorder="1" applyAlignment="1" applyProtection="1">
      <alignment horizontal="center"/>
      <protection/>
    </xf>
    <xf numFmtId="0" fontId="4" fillId="10" borderId="0" xfId="0" applyFont="1" applyFill="1" applyAlignment="1">
      <alignment horizontal="center"/>
    </xf>
    <xf numFmtId="0" fontId="5" fillId="3" borderId="9" xfId="0" applyFont="1" applyFill="1" applyBorder="1" applyAlignment="1" applyProtection="1">
      <alignment horizontal="center"/>
      <protection/>
    </xf>
    <xf numFmtId="0" fontId="5" fillId="3" borderId="9" xfId="0" applyFont="1" applyFill="1" applyBorder="1" applyAlignment="1" applyProtection="1">
      <alignment horizontal="center" wrapText="1"/>
      <protection/>
    </xf>
    <xf numFmtId="44" fontId="4" fillId="5" borderId="1" xfId="16" applyFont="1" applyFill="1" applyBorder="1" applyAlignment="1">
      <alignment horizontal="center" vertical="center"/>
    </xf>
    <xf numFmtId="44" fontId="4" fillId="0" borderId="1" xfId="16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/>
    <xf numFmtId="44" fontId="8" fillId="2" borderId="1" xfId="16" applyFont="1" applyFill="1" applyBorder="1" applyAlignment="1">
      <alignment horizontal="left" vertical="center"/>
    </xf>
    <xf numFmtId="164" fontId="4" fillId="11" borderId="1" xfId="18" applyNumberFormat="1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164" fontId="4" fillId="5" borderId="1" xfId="18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indent="2"/>
    </xf>
    <xf numFmtId="44" fontId="4" fillId="2" borderId="12" xfId="16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 indent="2"/>
    </xf>
    <xf numFmtId="44" fontId="4" fillId="2" borderId="14" xfId="16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indent="2"/>
    </xf>
    <xf numFmtId="44" fontId="4" fillId="2" borderId="16" xfId="16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left" vertical="center"/>
    </xf>
    <xf numFmtId="44" fontId="8" fillId="8" borderId="0" xfId="0" applyNumberFormat="1" applyFont="1" applyFill="1" applyBorder="1" applyAlignment="1">
      <alignment horizontal="left" vertical="center"/>
    </xf>
    <xf numFmtId="0" fontId="10" fillId="0" borderId="17" xfId="0" applyFont="1" applyBorder="1" applyAlignment="1" applyProtection="1">
      <alignment horizontal="center" vertical="top" wrapText="1"/>
      <protection/>
    </xf>
    <xf numFmtId="0" fontId="11" fillId="7" borderId="18" xfId="0" applyFont="1" applyFill="1" applyBorder="1" applyAlignment="1" applyProtection="1">
      <alignment horizontal="left" vertical="center"/>
      <protection/>
    </xf>
    <xf numFmtId="0" fontId="11" fillId="7" borderId="19" xfId="0" applyFont="1" applyFill="1" applyBorder="1" applyAlignment="1" applyProtection="1">
      <alignment horizontal="left" vertical="center"/>
      <protection/>
    </xf>
    <xf numFmtId="0" fontId="12" fillId="5" borderId="20" xfId="0" applyFont="1" applyFill="1" applyBorder="1" applyAlignment="1" applyProtection="1">
      <alignment horizontal="left" vertical="center"/>
      <protection locked="0"/>
    </xf>
    <xf numFmtId="0" fontId="12" fillId="5" borderId="21" xfId="0" applyFont="1" applyFill="1" applyBorder="1" applyAlignment="1" applyProtection="1">
      <alignment horizontal="left" vertical="center"/>
      <protection locked="0"/>
    </xf>
    <xf numFmtId="0" fontId="11" fillId="7" borderId="20" xfId="0" applyFont="1" applyFill="1" applyBorder="1" applyAlignment="1" applyProtection="1">
      <alignment horizontal="left" vertical="center"/>
      <protection/>
    </xf>
    <xf numFmtId="0" fontId="11" fillId="7" borderId="21" xfId="0" applyFont="1" applyFill="1" applyBorder="1" applyAlignment="1" applyProtection="1">
      <alignment horizontal="left" vertical="center"/>
      <protection/>
    </xf>
    <xf numFmtId="0" fontId="14" fillId="5" borderId="20" xfId="22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44" fontId="4" fillId="14" borderId="20" xfId="16" applyFont="1" applyFill="1" applyBorder="1" applyAlignment="1">
      <alignment horizontal="center" vertical="center"/>
    </xf>
    <xf numFmtId="44" fontId="4" fillId="14" borderId="24" xfId="16" applyFont="1" applyFill="1" applyBorder="1" applyAlignment="1">
      <alignment horizontal="center" vertical="center"/>
    </xf>
    <xf numFmtId="44" fontId="4" fillId="14" borderId="25" xfId="16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3" borderId="20" xfId="0" applyFont="1" applyFill="1" applyBorder="1" applyAlignment="1" applyProtection="1">
      <alignment horizontal="center"/>
      <protection/>
    </xf>
    <xf numFmtId="0" fontId="5" fillId="3" borderId="25" xfId="0" applyFont="1" applyFill="1" applyBorder="1" applyAlignment="1" applyProtection="1">
      <alignment horizontal="center"/>
      <protection/>
    </xf>
    <xf numFmtId="0" fontId="4" fillId="15" borderId="2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5" fillId="3" borderId="20" xfId="0" applyFont="1" applyFill="1" applyBorder="1" applyAlignment="1" applyProtection="1">
      <alignment horizontal="center" wrapText="1"/>
      <protection/>
    </xf>
    <xf numFmtId="0" fontId="5" fillId="3" borderId="25" xfId="0" applyFont="1" applyFill="1" applyBorder="1" applyAlignment="1" applyProtection="1">
      <alignment horizontal="center" wrapText="1"/>
      <protection/>
    </xf>
    <xf numFmtId="44" fontId="5" fillId="3" borderId="20" xfId="16" applyFont="1" applyFill="1" applyBorder="1" applyAlignment="1" applyProtection="1">
      <alignment horizontal="center"/>
      <protection/>
    </xf>
    <xf numFmtId="44" fontId="5" fillId="3" borderId="25" xfId="16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Comma 2" xfId="21"/>
    <cellStyle name="Hyperlink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customXml" Target="../customXml/item4.xml" /><Relationship Id="rId15" Type="http://schemas.openxmlformats.org/officeDocument/2006/relationships/customXml" Target="../customXml/item5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110" zoomScaleNormal="110" workbookViewId="0" topLeftCell="A1">
      <selection activeCell="A7" sqref="A7"/>
    </sheetView>
  </sheetViews>
  <sheetFormatPr defaultColWidth="9.140625" defaultRowHeight="12.75"/>
  <cols>
    <col min="1" max="1" width="137.28125" style="1" customWidth="1"/>
    <col min="2" max="5" width="51.8515625" style="1" customWidth="1"/>
    <col min="6" max="7" width="9.140625" style="1" customWidth="1"/>
    <col min="8" max="8" width="4.00390625" style="1" customWidth="1"/>
    <col min="9" max="16384" width="9.140625" style="1" customWidth="1"/>
  </cols>
  <sheetData>
    <row r="1" ht="30" customHeight="1">
      <c r="A1" s="38" t="s">
        <v>102</v>
      </c>
    </row>
    <row r="2" spans="1:6" ht="26.25">
      <c r="A2" s="4" t="s">
        <v>1</v>
      </c>
      <c r="B2" s="5"/>
      <c r="C2" s="5"/>
      <c r="D2" s="5"/>
      <c r="E2" s="5"/>
      <c r="F2" s="5"/>
    </row>
    <row r="3" s="6" customFormat="1" ht="15.75">
      <c r="A3" s="37" t="s">
        <v>38</v>
      </c>
    </row>
    <row r="4" s="6" customFormat="1" ht="19.5" customHeight="1">
      <c r="A4" s="107" t="s">
        <v>114</v>
      </c>
    </row>
    <row r="5" s="6" customFormat="1" ht="44.25" customHeight="1">
      <c r="A5" s="107" t="s">
        <v>115</v>
      </c>
    </row>
    <row r="6" s="6" customFormat="1" ht="18" customHeight="1">
      <c r="A6" s="107" t="s">
        <v>116</v>
      </c>
    </row>
    <row r="7" s="6" customFormat="1" ht="18.75" customHeight="1">
      <c r="A7" s="108" t="s">
        <v>119</v>
      </c>
    </row>
    <row r="8" s="6" customFormat="1" ht="20.25" customHeight="1">
      <c r="A8" s="108" t="s">
        <v>117</v>
      </c>
    </row>
    <row r="9" s="6" customFormat="1" ht="21" customHeight="1">
      <c r="A9" s="108" t="s">
        <v>118</v>
      </c>
    </row>
    <row r="10" s="6" customFormat="1" ht="21.75" customHeight="1">
      <c r="A10" s="8"/>
    </row>
    <row r="11" s="6" customFormat="1" ht="23.25" customHeight="1">
      <c r="A11" s="8"/>
    </row>
    <row r="12" s="6" customFormat="1" ht="30" customHeight="1">
      <c r="A12" s="8"/>
    </row>
    <row r="13" s="6" customFormat="1" ht="15.75"/>
    <row r="14" s="6" customFormat="1" ht="15.75"/>
    <row r="15" s="6" customFormat="1" ht="15.75"/>
    <row r="16" s="6" customFormat="1" ht="15.75"/>
    <row r="17" s="6" customFormat="1" ht="15.75"/>
    <row r="18" s="6" customFormat="1" ht="15.75"/>
    <row r="19" s="6" customFormat="1" ht="15.75"/>
    <row r="20" s="6" customFormat="1" ht="15.75"/>
    <row r="21" s="6" customFormat="1" ht="15.75"/>
    <row r="22" s="6" customFormat="1" ht="15.75"/>
  </sheetData>
  <printOptions horizontalCentered="1"/>
  <pageMargins left="0.25" right="0.25" top="0.25" bottom="0.25" header="0.5" footer="0.5"/>
  <pageSetup horizontalDpi="600" verticalDpi="600" orientation="landscape" paperSize="5" scale="70" r:id="rId1"/>
  <headerFooter alignWithMargins="0">
    <oddFooter>&amp;L&amp;"Times New Roman,Regular"&amp;8Rev 4.11.2011&amp;R&amp;"Times New Roman,Regular"&amp;8Page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 topLeftCell="A1">
      <selection activeCell="B17" sqref="B17"/>
    </sheetView>
  </sheetViews>
  <sheetFormatPr defaultColWidth="8.8515625" defaultRowHeight="12.75"/>
  <cols>
    <col min="1" max="1" width="30.7109375" style="21" customWidth="1"/>
    <col min="2" max="2" width="18.7109375" style="21" customWidth="1"/>
    <col min="3" max="3" width="20.28125" style="21" customWidth="1"/>
    <col min="4" max="16384" width="8.8515625" style="21" customWidth="1"/>
  </cols>
  <sheetData>
    <row r="1" spans="1:3" ht="19.5" thickBot="1">
      <c r="A1" s="77" t="s">
        <v>28</v>
      </c>
      <c r="B1" s="77"/>
      <c r="C1" s="77"/>
    </row>
    <row r="2" spans="1:3" ht="16.5" thickTop="1">
      <c r="A2" s="29" t="s">
        <v>29</v>
      </c>
      <c r="B2" s="78" t="s">
        <v>30</v>
      </c>
      <c r="C2" s="79"/>
    </row>
    <row r="3" spans="1:3" ht="15.75">
      <c r="A3" s="30"/>
      <c r="B3" s="80"/>
      <c r="C3" s="81"/>
    </row>
    <row r="4" spans="1:3" ht="15.75">
      <c r="A4" s="31" t="s">
        <v>32</v>
      </c>
      <c r="B4" s="82" t="s">
        <v>33</v>
      </c>
      <c r="C4" s="83"/>
    </row>
    <row r="5" spans="1:3" ht="15.75">
      <c r="A5" s="30"/>
      <c r="B5" s="84"/>
      <c r="C5" s="81"/>
    </row>
    <row r="6" spans="1:3" ht="15.75">
      <c r="A6" s="30"/>
      <c r="B6" s="22" t="s">
        <v>34</v>
      </c>
      <c r="C6" s="23" t="s">
        <v>35</v>
      </c>
    </row>
    <row r="7" spans="1:3" ht="15.75">
      <c r="A7" s="30" t="s">
        <v>31</v>
      </c>
      <c r="B7" s="24"/>
      <c r="C7" s="24"/>
    </row>
    <row r="8" spans="1:3" ht="15.75">
      <c r="A8" s="30" t="s">
        <v>31</v>
      </c>
      <c r="B8" s="22" t="s">
        <v>36</v>
      </c>
      <c r="C8" s="23" t="s">
        <v>37</v>
      </c>
    </row>
    <row r="9" spans="1:3" ht="16.5" thickBot="1">
      <c r="A9" s="28" t="s">
        <v>31</v>
      </c>
      <c r="B9" s="25"/>
      <c r="C9" s="26"/>
    </row>
    <row r="10" ht="13.5" thickTop="1"/>
    <row r="13" ht="15">
      <c r="A13" s="27"/>
    </row>
  </sheetData>
  <mergeCells count="5">
    <mergeCell ref="A1:C1"/>
    <mergeCell ref="B2:C2"/>
    <mergeCell ref="B3:C3"/>
    <mergeCell ref="B4:C4"/>
    <mergeCell ref="B5:C5"/>
  </mergeCells>
  <printOptions horizontalCentered="1"/>
  <pageMargins left="0.25" right="0.25" top="0.25" bottom="0.25" header="0.5" footer="0.5"/>
  <pageSetup horizontalDpi="600" verticalDpi="600" orientation="landscape" paperSize="5" scale="70" r:id="rId1"/>
  <headerFooter alignWithMargins="0">
    <oddFooter>&amp;L&amp;"Times New Roman,Regular"&amp;8Rev 4.11.2011&amp;R&amp;"Times New Roman,Regular"&amp;8Page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3"/>
  <sheetViews>
    <sheetView zoomScale="90" zoomScaleNormal="90" workbookViewId="0" topLeftCell="A1">
      <pane ySplit="2" topLeftCell="A3" activePane="bottomLeft" state="frozen"/>
      <selection pane="topLeft" activeCell="A21" sqref="A21"/>
      <selection pane="bottomLeft" activeCell="D11" sqref="D11"/>
    </sheetView>
  </sheetViews>
  <sheetFormatPr defaultColWidth="9.140625" defaultRowHeight="12.75"/>
  <cols>
    <col min="1" max="1" width="35.00390625" style="10" customWidth="1"/>
    <col min="2" max="2" width="48.421875" style="10" customWidth="1"/>
    <col min="3" max="3" width="32.8515625" style="1" customWidth="1"/>
    <col min="4" max="4" width="21.57421875" style="1" customWidth="1"/>
    <col min="5" max="16384" width="9.140625" style="1" customWidth="1"/>
  </cols>
  <sheetData>
    <row r="1" spans="1:3" ht="33.75">
      <c r="A1" s="39" t="s">
        <v>3</v>
      </c>
      <c r="B1" s="39"/>
      <c r="C1" s="39"/>
    </row>
    <row r="2" spans="1:3" ht="12.75">
      <c r="A2" s="32" t="s">
        <v>39</v>
      </c>
      <c r="B2" s="32" t="s">
        <v>4</v>
      </c>
      <c r="C2" s="32" t="s">
        <v>0</v>
      </c>
    </row>
    <row r="3" spans="1:3" s="3" customFormat="1" ht="19.5" customHeight="1">
      <c r="A3" s="85" t="s">
        <v>42</v>
      </c>
      <c r="B3" s="40" t="s">
        <v>40</v>
      </c>
      <c r="C3" s="2">
        <v>0</v>
      </c>
    </row>
    <row r="4" spans="1:3" s="3" customFormat="1" ht="21" customHeight="1">
      <c r="A4" s="87"/>
      <c r="B4" s="40" t="s">
        <v>41</v>
      </c>
      <c r="C4" s="2">
        <v>0</v>
      </c>
    </row>
    <row r="5" spans="1:3" s="3" customFormat="1" ht="21" customHeight="1">
      <c r="A5" s="85" t="s">
        <v>43</v>
      </c>
      <c r="B5" s="40" t="s">
        <v>44</v>
      </c>
      <c r="C5" s="41"/>
    </row>
    <row r="6" spans="1:3" s="3" customFormat="1" ht="22.5" customHeight="1">
      <c r="A6" s="86"/>
      <c r="B6" s="42" t="s">
        <v>45</v>
      </c>
      <c r="C6" s="2">
        <v>0</v>
      </c>
    </row>
    <row r="7" spans="1:3" s="3" customFormat="1" ht="22.5" customHeight="1">
      <c r="A7" s="86"/>
      <c r="B7" s="42" t="s">
        <v>46</v>
      </c>
      <c r="C7" s="2">
        <v>0</v>
      </c>
    </row>
    <row r="8" spans="1:3" s="3" customFormat="1" ht="22.5" customHeight="1">
      <c r="A8" s="86"/>
      <c r="B8" s="42" t="s">
        <v>47</v>
      </c>
      <c r="C8" s="2">
        <v>0</v>
      </c>
    </row>
    <row r="9" spans="1:3" s="3" customFormat="1" ht="22.5" customHeight="1">
      <c r="A9" s="86"/>
      <c r="B9" s="42" t="s">
        <v>48</v>
      </c>
      <c r="C9" s="2">
        <v>0</v>
      </c>
    </row>
    <row r="10" spans="1:3" s="3" customFormat="1" ht="22.5" customHeight="1">
      <c r="A10" s="86"/>
      <c r="B10" s="42" t="s">
        <v>49</v>
      </c>
      <c r="C10" s="2">
        <v>0</v>
      </c>
    </row>
    <row r="11" spans="1:3" s="3" customFormat="1" ht="22.5" customHeight="1">
      <c r="A11" s="86"/>
      <c r="B11" s="43" t="s">
        <v>64</v>
      </c>
      <c r="C11" s="2">
        <v>0</v>
      </c>
    </row>
    <row r="12" spans="1:3" s="3" customFormat="1" ht="22.5" customHeight="1">
      <c r="A12" s="86"/>
      <c r="B12" s="43" t="s">
        <v>65</v>
      </c>
      <c r="C12" s="2">
        <v>0</v>
      </c>
    </row>
    <row r="13" spans="1:3" s="3" customFormat="1" ht="22.5" customHeight="1">
      <c r="A13" s="86"/>
      <c r="B13" s="42" t="s">
        <v>50</v>
      </c>
      <c r="C13" s="2">
        <v>0</v>
      </c>
    </row>
    <row r="14" spans="1:3" s="3" customFormat="1" ht="22.5" customHeight="1">
      <c r="A14" s="86"/>
      <c r="B14" s="42" t="s">
        <v>51</v>
      </c>
      <c r="C14" s="2">
        <v>0</v>
      </c>
    </row>
    <row r="15" spans="1:3" s="3" customFormat="1" ht="22.5" customHeight="1">
      <c r="A15" s="86"/>
      <c r="B15" s="43" t="s">
        <v>66</v>
      </c>
      <c r="C15" s="2">
        <v>0</v>
      </c>
    </row>
    <row r="16" spans="1:3" s="3" customFormat="1" ht="22.5" customHeight="1">
      <c r="A16" s="86"/>
      <c r="B16" s="42" t="s">
        <v>52</v>
      </c>
      <c r="C16" s="2">
        <v>0</v>
      </c>
    </row>
    <row r="17" spans="1:3" s="3" customFormat="1" ht="22.5" customHeight="1">
      <c r="A17" s="86"/>
      <c r="B17" s="42" t="s">
        <v>53</v>
      </c>
      <c r="C17" s="2">
        <v>0</v>
      </c>
    </row>
    <row r="18" spans="1:3" s="3" customFormat="1" ht="22.5" customHeight="1">
      <c r="A18" s="86"/>
      <c r="B18" s="42" t="s">
        <v>54</v>
      </c>
      <c r="C18" s="2">
        <v>0</v>
      </c>
    </row>
    <row r="19" spans="1:3" s="3" customFormat="1" ht="22.5" customHeight="1">
      <c r="A19" s="86"/>
      <c r="B19" s="42" t="s">
        <v>55</v>
      </c>
      <c r="C19" s="41"/>
    </row>
    <row r="20" spans="1:3" s="3" customFormat="1" ht="22.5" customHeight="1">
      <c r="A20" s="86"/>
      <c r="B20" s="43" t="s">
        <v>67</v>
      </c>
      <c r="C20" s="2">
        <v>0</v>
      </c>
    </row>
    <row r="21" spans="1:3" s="3" customFormat="1" ht="22.5" customHeight="1">
      <c r="A21" s="86"/>
      <c r="B21" s="43" t="s">
        <v>68</v>
      </c>
      <c r="C21" s="2">
        <v>0</v>
      </c>
    </row>
    <row r="22" spans="1:3" s="3" customFormat="1" ht="22.5" customHeight="1">
      <c r="A22" s="86"/>
      <c r="B22" s="43" t="s">
        <v>69</v>
      </c>
      <c r="C22" s="2">
        <v>0</v>
      </c>
    </row>
    <row r="23" spans="1:3" s="3" customFormat="1" ht="22.5" customHeight="1">
      <c r="A23" s="86"/>
      <c r="B23" s="42" t="s">
        <v>56</v>
      </c>
      <c r="C23" s="2">
        <v>0</v>
      </c>
    </row>
    <row r="24" spans="1:3" s="3" customFormat="1" ht="22.5" customHeight="1">
      <c r="A24" s="86"/>
      <c r="B24" s="42" t="s">
        <v>57</v>
      </c>
      <c r="C24" s="41"/>
    </row>
    <row r="25" spans="1:3" s="3" customFormat="1" ht="22.5" customHeight="1">
      <c r="A25" s="86"/>
      <c r="B25" s="43" t="s">
        <v>70</v>
      </c>
      <c r="C25" s="2">
        <v>0</v>
      </c>
    </row>
    <row r="26" spans="1:3" s="3" customFormat="1" ht="22.5" customHeight="1">
      <c r="A26" s="86"/>
      <c r="B26" s="43" t="s">
        <v>72</v>
      </c>
      <c r="C26" s="2">
        <v>0</v>
      </c>
    </row>
    <row r="27" spans="1:3" s="3" customFormat="1" ht="22.5" customHeight="1">
      <c r="A27" s="86"/>
      <c r="B27" s="43" t="s">
        <v>71</v>
      </c>
      <c r="C27" s="2">
        <v>0</v>
      </c>
    </row>
    <row r="28" spans="1:3" s="3" customFormat="1" ht="22.5" customHeight="1">
      <c r="A28" s="86"/>
      <c r="B28" s="43" t="s">
        <v>73</v>
      </c>
      <c r="C28" s="2">
        <v>0</v>
      </c>
    </row>
    <row r="29" spans="1:3" s="3" customFormat="1" ht="22.5" customHeight="1">
      <c r="A29" s="86"/>
      <c r="B29" s="42" t="s">
        <v>58</v>
      </c>
      <c r="C29" s="2">
        <v>0</v>
      </c>
    </row>
    <row r="30" spans="1:3" s="3" customFormat="1" ht="22.5" customHeight="1">
      <c r="A30" s="86"/>
      <c r="B30" s="42" t="s">
        <v>59</v>
      </c>
      <c r="C30" s="2">
        <v>0</v>
      </c>
    </row>
    <row r="31" spans="1:3" s="3" customFormat="1" ht="22.5" customHeight="1">
      <c r="A31" s="86"/>
      <c r="B31" s="42" t="s">
        <v>60</v>
      </c>
      <c r="C31" s="41"/>
    </row>
    <row r="32" spans="1:3" s="3" customFormat="1" ht="22.5" customHeight="1">
      <c r="A32" s="86"/>
      <c r="B32" s="43" t="s">
        <v>74</v>
      </c>
      <c r="C32" s="2">
        <v>0</v>
      </c>
    </row>
    <row r="33" spans="1:3" s="3" customFormat="1" ht="34.5" customHeight="1">
      <c r="A33" s="86"/>
      <c r="B33" s="44" t="s">
        <v>75</v>
      </c>
      <c r="C33" s="2">
        <v>0</v>
      </c>
    </row>
    <row r="34" spans="1:3" s="3" customFormat="1" ht="22.5" customHeight="1">
      <c r="A34" s="86"/>
      <c r="B34" s="43" t="s">
        <v>76</v>
      </c>
      <c r="C34" s="2">
        <v>0</v>
      </c>
    </row>
    <row r="35" spans="1:3" s="3" customFormat="1" ht="37.5" customHeight="1">
      <c r="A35" s="86"/>
      <c r="B35" s="44" t="s">
        <v>77</v>
      </c>
      <c r="C35" s="2">
        <v>0</v>
      </c>
    </row>
    <row r="36" spans="1:3" s="3" customFormat="1" ht="22.5" customHeight="1">
      <c r="A36" s="86"/>
      <c r="B36" s="42" t="s">
        <v>61</v>
      </c>
      <c r="C36" s="2">
        <v>0</v>
      </c>
    </row>
    <row r="37" spans="1:3" s="3" customFormat="1" ht="22.5" customHeight="1">
      <c r="A37" s="86"/>
      <c r="B37" s="42" t="s">
        <v>62</v>
      </c>
      <c r="C37" s="41"/>
    </row>
    <row r="38" spans="1:3" s="3" customFormat="1" ht="22.5" customHeight="1">
      <c r="A38" s="86"/>
      <c r="B38" s="43" t="s">
        <v>78</v>
      </c>
      <c r="C38" s="2">
        <v>0</v>
      </c>
    </row>
    <row r="39" spans="1:3" s="3" customFormat="1" ht="22.5" customHeight="1">
      <c r="A39" s="86"/>
      <c r="B39" s="43" t="s">
        <v>79</v>
      </c>
      <c r="C39" s="2">
        <v>0</v>
      </c>
    </row>
    <row r="40" spans="1:3" s="3" customFormat="1" ht="22.5" customHeight="1">
      <c r="A40" s="86"/>
      <c r="B40" s="42" t="s">
        <v>63</v>
      </c>
      <c r="C40" s="2">
        <v>0</v>
      </c>
    </row>
    <row r="41" spans="1:3" s="3" customFormat="1" ht="37.5" customHeight="1">
      <c r="A41" s="87"/>
      <c r="B41" s="42" t="s">
        <v>80</v>
      </c>
      <c r="C41" s="2">
        <v>0</v>
      </c>
    </row>
    <row r="42" spans="1:3" s="3" customFormat="1" ht="21.75" customHeight="1">
      <c r="A42" s="88" t="s">
        <v>81</v>
      </c>
      <c r="B42" s="42" t="s">
        <v>82</v>
      </c>
      <c r="C42" s="2">
        <v>0</v>
      </c>
    </row>
    <row r="43" spans="1:3" s="3" customFormat="1" ht="18.75" customHeight="1">
      <c r="A43" s="89"/>
      <c r="B43" s="42" t="s">
        <v>83</v>
      </c>
      <c r="C43" s="2">
        <v>0</v>
      </c>
    </row>
    <row r="44" spans="1:3" s="3" customFormat="1" ht="17.25" customHeight="1">
      <c r="A44" s="90"/>
      <c r="B44" s="42" t="s">
        <v>84</v>
      </c>
      <c r="C44" s="2">
        <v>0</v>
      </c>
    </row>
    <row r="45" spans="1:3" s="3" customFormat="1" ht="27" customHeight="1">
      <c r="A45" s="40" t="s">
        <v>86</v>
      </c>
      <c r="B45" s="42" t="s">
        <v>85</v>
      </c>
      <c r="C45" s="2">
        <v>0</v>
      </c>
    </row>
    <row r="46" spans="1:3" ht="12.75">
      <c r="A46" s="91"/>
      <c r="B46" s="92"/>
      <c r="C46" s="93"/>
    </row>
    <row r="49" ht="12.75">
      <c r="A49" s="10" t="s">
        <v>97</v>
      </c>
    </row>
    <row r="50" spans="1:3" ht="15.75">
      <c r="A50" s="48"/>
      <c r="B50" s="48"/>
      <c r="C50" s="48"/>
    </row>
    <row r="53" ht="22.5" customHeight="1">
      <c r="A53" s="47"/>
    </row>
  </sheetData>
  <mergeCells count="4">
    <mergeCell ref="A5:A41"/>
    <mergeCell ref="A42:A44"/>
    <mergeCell ref="A46:C46"/>
    <mergeCell ref="A3:A4"/>
  </mergeCells>
  <printOptions horizontalCentered="1"/>
  <pageMargins left="0.25" right="0.25" top="0.25" bottom="0.25" header="0.5" footer="0.5"/>
  <pageSetup horizontalDpi="600" verticalDpi="600" orientation="landscape" paperSize="5" scale="70" r:id="rId1"/>
  <headerFooter alignWithMargins="0">
    <oddFooter>&amp;L&amp;"Times New Roman,Regular"&amp;8Rev 4.11.2011&amp;R&amp;"Times New Roman,Regular"&amp;8Page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5F8F9-DCDD-467F-ABBD-7DE22E0BBF25}">
  <dimension ref="A1:C7"/>
  <sheetViews>
    <sheetView zoomScale="90" zoomScaleNormal="90" workbookViewId="0" topLeftCell="A1">
      <pane ySplit="2" topLeftCell="A3" activePane="bottomLeft" state="frozen"/>
      <selection pane="topLeft" activeCell="A21" sqref="A21"/>
      <selection pane="bottomLeft" activeCell="B12" sqref="B12"/>
    </sheetView>
  </sheetViews>
  <sheetFormatPr defaultColWidth="9.140625" defaultRowHeight="12.75"/>
  <cols>
    <col min="1" max="1" width="35.00390625" style="10" customWidth="1"/>
    <col min="2" max="2" width="48.421875" style="10" customWidth="1"/>
    <col min="3" max="3" width="32.8515625" style="1" customWidth="1"/>
    <col min="4" max="4" width="21.57421875" style="1" customWidth="1"/>
    <col min="5" max="16384" width="9.140625" style="1" customWidth="1"/>
  </cols>
  <sheetData>
    <row r="1" spans="1:3" ht="33.75">
      <c r="A1" s="39"/>
      <c r="B1" s="39"/>
      <c r="C1" s="39"/>
    </row>
    <row r="2" spans="1:3" ht="13.5" thickBot="1">
      <c r="A2" s="67" t="s">
        <v>39</v>
      </c>
      <c r="B2" s="67" t="s">
        <v>39</v>
      </c>
      <c r="C2" s="67" t="s">
        <v>0</v>
      </c>
    </row>
    <row r="3" spans="1:3" s="3" customFormat="1" ht="33" customHeight="1" thickBot="1">
      <c r="A3" s="68" t="s">
        <v>108</v>
      </c>
      <c r="B3" s="69" t="s">
        <v>113</v>
      </c>
      <c r="C3" s="70">
        <v>0</v>
      </c>
    </row>
    <row r="4" spans="1:3" s="3" customFormat="1" ht="39.75" customHeight="1">
      <c r="A4" s="94" t="s">
        <v>105</v>
      </c>
      <c r="B4" s="71" t="s">
        <v>106</v>
      </c>
      <c r="C4" s="72">
        <v>0</v>
      </c>
    </row>
    <row r="5" spans="1:3" s="3" customFormat="1" ht="40.5" customHeight="1" thickBot="1">
      <c r="A5" s="95"/>
      <c r="B5" s="73" t="s">
        <v>107</v>
      </c>
      <c r="C5" s="74">
        <v>0</v>
      </c>
    </row>
    <row r="6" spans="1:3" ht="33.75" customHeight="1" thickBot="1">
      <c r="A6" s="68" t="s">
        <v>109</v>
      </c>
      <c r="B6" s="69" t="s">
        <v>108</v>
      </c>
      <c r="C6" s="70">
        <v>0</v>
      </c>
    </row>
    <row r="7" ht="22.5" customHeight="1">
      <c r="A7" s="47"/>
    </row>
  </sheetData>
  <mergeCells count="1">
    <mergeCell ref="A4:A5"/>
  </mergeCells>
  <printOptions horizontalCentered="1"/>
  <pageMargins left="0.25" right="0.25" top="0.25" bottom="0.25" header="0.5" footer="0.5"/>
  <pageSetup horizontalDpi="600" verticalDpi="600" orientation="landscape" paperSize="5" scale="70" r:id="rId1"/>
  <headerFooter alignWithMargins="0">
    <oddFooter>&amp;L&amp;"Times New Roman,Regular"&amp;8Rev 4.11.2011&amp;R&amp;"Times New Roman,Regular"&amp;8Page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L17"/>
  <sheetViews>
    <sheetView zoomScale="90" zoomScaleNormal="90" workbookViewId="0" topLeftCell="A1">
      <selection activeCell="A1" sqref="A1:A3"/>
    </sheetView>
  </sheetViews>
  <sheetFormatPr defaultColWidth="9.140625" defaultRowHeight="12.75"/>
  <cols>
    <col min="1" max="1" width="30.140625" style="1" customWidth="1"/>
    <col min="2" max="2" width="25.8515625" style="1" customWidth="1"/>
    <col min="3" max="3" width="24.140625" style="1" customWidth="1"/>
    <col min="4" max="4" width="12.8515625" style="1" customWidth="1"/>
    <col min="5" max="5" width="20.8515625" style="1" customWidth="1"/>
    <col min="6" max="6" width="11.421875" style="1" customWidth="1"/>
    <col min="7" max="7" width="21.8515625" style="1" customWidth="1"/>
    <col min="8" max="8" width="11.57421875" style="1" customWidth="1"/>
    <col min="9" max="9" width="26.7109375" style="1" customWidth="1"/>
    <col min="10" max="10" width="12.421875" style="1" customWidth="1"/>
    <col min="11" max="11" width="25.8515625" style="1" customWidth="1"/>
    <col min="12" max="12" width="10.7109375" style="1" customWidth="1"/>
    <col min="13" max="14" width="15.00390625" style="1" customWidth="1"/>
    <col min="15" max="15" width="14.00390625" style="1" customWidth="1"/>
    <col min="16" max="16" width="21.57421875" style="1" customWidth="1"/>
    <col min="17" max="16384" width="9.140625" style="1" customWidth="1"/>
  </cols>
  <sheetData>
    <row r="3" spans="3:12" ht="12.75">
      <c r="C3" s="98" t="s">
        <v>87</v>
      </c>
      <c r="D3" s="98"/>
      <c r="E3" s="98"/>
      <c r="F3" s="98"/>
      <c r="G3" s="98"/>
      <c r="H3" s="98"/>
      <c r="I3" s="98"/>
      <c r="J3" s="98"/>
      <c r="K3" s="98"/>
      <c r="L3" s="98"/>
    </row>
    <row r="4" spans="1:12" ht="12.75">
      <c r="A4" s="54" t="s">
        <v>8</v>
      </c>
      <c r="B4" s="54" t="s">
        <v>91</v>
      </c>
      <c r="C4" s="96" t="s">
        <v>11</v>
      </c>
      <c r="D4" s="97"/>
      <c r="E4" s="101" t="s">
        <v>12</v>
      </c>
      <c r="F4" s="102"/>
      <c r="G4" s="103" t="s">
        <v>13</v>
      </c>
      <c r="H4" s="104"/>
      <c r="I4" s="103" t="s">
        <v>14</v>
      </c>
      <c r="J4" s="104"/>
      <c r="K4" s="96" t="s">
        <v>15</v>
      </c>
      <c r="L4" s="97"/>
    </row>
    <row r="5" spans="1:12" ht="12.75">
      <c r="A5" s="54"/>
      <c r="B5" s="54"/>
      <c r="C5" s="56" t="s">
        <v>104</v>
      </c>
      <c r="D5" s="56" t="s">
        <v>103</v>
      </c>
      <c r="E5" s="56" t="s">
        <v>104</v>
      </c>
      <c r="F5" s="56" t="s">
        <v>103</v>
      </c>
      <c r="G5" s="56" t="s">
        <v>104</v>
      </c>
      <c r="H5" s="56" t="s">
        <v>103</v>
      </c>
      <c r="I5" s="56" t="s">
        <v>104</v>
      </c>
      <c r="J5" s="56" t="s">
        <v>103</v>
      </c>
      <c r="K5" s="56" t="s">
        <v>104</v>
      </c>
      <c r="L5" s="56" t="s">
        <v>103</v>
      </c>
    </row>
    <row r="6" spans="1:12" ht="27.75" customHeight="1">
      <c r="A6" s="60" t="s">
        <v>96</v>
      </c>
      <c r="B6" s="58"/>
      <c r="C6" s="59">
        <f>$B6*D6</f>
        <v>0</v>
      </c>
      <c r="D6" s="66"/>
      <c r="E6" s="59">
        <f>$B6*F6</f>
        <v>0</v>
      </c>
      <c r="F6" s="66">
        <v>12</v>
      </c>
      <c r="G6" s="59">
        <f>$B6*H6</f>
        <v>0</v>
      </c>
      <c r="H6" s="66">
        <v>12</v>
      </c>
      <c r="I6" s="59">
        <f>$B6*J6</f>
        <v>0</v>
      </c>
      <c r="J6" s="66">
        <v>12</v>
      </c>
      <c r="K6" s="59">
        <f>$B6*L6</f>
        <v>0</v>
      </c>
      <c r="L6" s="66">
        <v>12</v>
      </c>
    </row>
    <row r="11" spans="3:12" ht="12.75">
      <c r="C11" s="100" t="s">
        <v>88</v>
      </c>
      <c r="D11" s="100"/>
      <c r="E11" s="100"/>
      <c r="F11" s="64"/>
      <c r="G11" s="99" t="s">
        <v>89</v>
      </c>
      <c r="H11" s="99"/>
      <c r="I11" s="99"/>
      <c r="J11" s="65"/>
      <c r="K11" s="55" t="s">
        <v>90</v>
      </c>
      <c r="L11" s="55" t="s">
        <v>90</v>
      </c>
    </row>
    <row r="12" spans="1:12" ht="32.25" customHeight="1">
      <c r="A12" s="53" t="s">
        <v>8</v>
      </c>
      <c r="B12" s="54" t="s">
        <v>91</v>
      </c>
      <c r="C12" s="52" t="s">
        <v>17</v>
      </c>
      <c r="D12" s="52"/>
      <c r="E12" s="53" t="s">
        <v>18</v>
      </c>
      <c r="F12" s="53"/>
      <c r="G12" s="53" t="s">
        <v>19</v>
      </c>
      <c r="H12" s="53"/>
      <c r="I12" s="51" t="s">
        <v>20</v>
      </c>
      <c r="J12" s="51"/>
      <c r="K12" s="52" t="s">
        <v>21</v>
      </c>
      <c r="L12" s="52" t="s">
        <v>21</v>
      </c>
    </row>
    <row r="13" spans="1:12" ht="32.25" customHeight="1">
      <c r="A13" s="60" t="s">
        <v>96</v>
      </c>
      <c r="B13" s="58"/>
      <c r="C13" s="59">
        <f>$B13*D13</f>
        <v>0</v>
      </c>
      <c r="D13" s="66"/>
      <c r="E13" s="59">
        <f>$B13*F13</f>
        <v>0</v>
      </c>
      <c r="F13" s="66">
        <v>12</v>
      </c>
      <c r="G13" s="59">
        <f>$B13*H13</f>
        <v>0</v>
      </c>
      <c r="H13" s="66">
        <v>12</v>
      </c>
      <c r="I13" s="59">
        <f>$B13*J13</f>
        <v>0</v>
      </c>
      <c r="J13" s="66">
        <v>12</v>
      </c>
      <c r="K13" s="59">
        <f>$B13*L13</f>
        <v>0</v>
      </c>
      <c r="L13" s="66">
        <v>12</v>
      </c>
    </row>
    <row r="17" ht="12.75">
      <c r="A17" s="1" t="s">
        <v>95</v>
      </c>
    </row>
  </sheetData>
  <mergeCells count="8">
    <mergeCell ref="K4:L4"/>
    <mergeCell ref="C3:L3"/>
    <mergeCell ref="G11:I11"/>
    <mergeCell ref="C11:E11"/>
    <mergeCell ref="C4:D4"/>
    <mergeCell ref="E4:F4"/>
    <mergeCell ref="G4:H4"/>
    <mergeCell ref="I4:J4"/>
  </mergeCells>
  <printOptions horizontalCentered="1"/>
  <pageMargins left="0.25" right="0.25" top="0.25" bottom="0.25" header="0.5" footer="0.5"/>
  <pageSetup horizontalDpi="600" verticalDpi="600" orientation="landscape" paperSize="5" scale="70" r:id="rId1"/>
  <headerFooter alignWithMargins="0">
    <oddFooter>&amp;L&amp;"Times New Roman,Regular"&amp;8Rev 4.11.2011&amp;R&amp;"Times New Roman,Regular"&amp;8Page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21"/>
  <sheetViews>
    <sheetView workbookViewId="0" topLeftCell="A1">
      <selection activeCell="A1" sqref="A1:A3"/>
    </sheetView>
  </sheetViews>
  <sheetFormatPr defaultColWidth="9.140625" defaultRowHeight="12.75"/>
  <cols>
    <col min="1" max="1" width="17.421875" style="0" customWidth="1"/>
    <col min="2" max="2" width="36.00390625" style="0" customWidth="1"/>
  </cols>
  <sheetData>
    <row r="2" spans="1:2" ht="12.75">
      <c r="A2" s="105" t="s">
        <v>9</v>
      </c>
      <c r="B2" s="105"/>
    </row>
    <row r="3" spans="1:2" ht="12.75">
      <c r="A3" s="14"/>
      <c r="B3" s="14"/>
    </row>
    <row r="4" spans="1:4" ht="12.75">
      <c r="A4" s="11" t="s">
        <v>7</v>
      </c>
      <c r="B4" s="11" t="s">
        <v>10</v>
      </c>
      <c r="C4" s="13"/>
      <c r="D4" s="13"/>
    </row>
    <row r="5" spans="1:4" ht="18" customHeight="1">
      <c r="A5" s="15" t="s">
        <v>11</v>
      </c>
      <c r="B5" s="18">
        <v>0</v>
      </c>
      <c r="C5" s="13"/>
      <c r="D5" s="13"/>
    </row>
    <row r="6" spans="1:2" ht="17.25" customHeight="1">
      <c r="A6" s="15" t="s">
        <v>12</v>
      </c>
      <c r="B6" s="19">
        <v>0</v>
      </c>
    </row>
    <row r="7" spans="1:4" ht="18" customHeight="1">
      <c r="A7" s="15" t="s">
        <v>13</v>
      </c>
      <c r="B7" s="18">
        <v>0</v>
      </c>
      <c r="C7" s="13"/>
      <c r="D7" s="13"/>
    </row>
    <row r="8" spans="1:2" ht="17.25" customHeight="1">
      <c r="A8" s="15" t="s">
        <v>14</v>
      </c>
      <c r="B8" s="19">
        <v>0</v>
      </c>
    </row>
    <row r="9" spans="1:2" ht="16.5" customHeight="1">
      <c r="A9" s="15" t="s">
        <v>15</v>
      </c>
      <c r="B9" s="19">
        <v>0</v>
      </c>
    </row>
    <row r="10" spans="1:2" ht="17.25" customHeight="1">
      <c r="A10" s="16" t="s">
        <v>16</v>
      </c>
      <c r="B10" s="17">
        <f>SUM(B5:B9)</f>
        <v>0</v>
      </c>
    </row>
    <row r="12" spans="1:4" ht="12.75">
      <c r="A12" s="11" t="s">
        <v>7</v>
      </c>
      <c r="B12" s="11" t="s">
        <v>10</v>
      </c>
      <c r="C12" s="13"/>
      <c r="D12" s="13"/>
    </row>
    <row r="13" spans="1:4" ht="18" customHeight="1">
      <c r="A13" s="15" t="s">
        <v>17</v>
      </c>
      <c r="B13" s="18">
        <v>0</v>
      </c>
      <c r="C13" s="13"/>
      <c r="D13" s="13"/>
    </row>
    <row r="14" spans="1:2" ht="17.25" customHeight="1">
      <c r="A14" s="15" t="s">
        <v>18</v>
      </c>
      <c r="B14" s="19">
        <v>0</v>
      </c>
    </row>
    <row r="15" spans="1:4" ht="18" customHeight="1">
      <c r="A15" s="15" t="s">
        <v>19</v>
      </c>
      <c r="B15" s="18">
        <v>0</v>
      </c>
      <c r="C15" s="13"/>
      <c r="D15" s="13"/>
    </row>
    <row r="16" spans="1:2" ht="17.25" customHeight="1">
      <c r="A16" s="15" t="s">
        <v>20</v>
      </c>
      <c r="B16" s="19">
        <v>0</v>
      </c>
    </row>
    <row r="17" spans="1:2" ht="16.5" customHeight="1">
      <c r="A17" s="15" t="s">
        <v>21</v>
      </c>
      <c r="B17" s="19">
        <v>0</v>
      </c>
    </row>
    <row r="18" spans="1:2" ht="17.25" customHeight="1">
      <c r="A18" s="16" t="s">
        <v>22</v>
      </c>
      <c r="B18" s="17">
        <f>SUM(B13:B17)</f>
        <v>0</v>
      </c>
    </row>
    <row r="20" ht="15.75">
      <c r="A20" s="12"/>
    </row>
    <row r="21" ht="12.75">
      <c r="A21" s="61" t="s">
        <v>92</v>
      </c>
    </row>
  </sheetData>
  <mergeCells count="1">
    <mergeCell ref="A2:B2"/>
  </mergeCells>
  <printOptions horizontalCentered="1"/>
  <pageMargins left="0.25" right="0.25" top="0.25" bottom="0.25" header="0.5" footer="0.5"/>
  <pageSetup horizontalDpi="600" verticalDpi="600" orientation="landscape" paperSize="5" scale="70" r:id="rId1"/>
  <headerFooter alignWithMargins="0">
    <oddFooter>&amp;L&amp;"Times New Roman,Regular"&amp;8Rev 4.11.2011&amp;R&amp;"Times New Roman,Regular"&amp;8Page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322DB-6B2F-4C8E-944B-2B82EEE2FCA5}">
  <dimension ref="A3:H15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30.140625" style="1" customWidth="1"/>
    <col min="2" max="3" width="25.8515625" style="1" customWidth="1"/>
    <col min="4" max="4" width="24.140625" style="1" customWidth="1"/>
    <col min="5" max="5" width="17.28125" style="1" customWidth="1"/>
    <col min="6" max="6" width="21.8515625" style="1" customWidth="1"/>
    <col min="7" max="7" width="26.7109375" style="1" customWidth="1"/>
    <col min="8" max="8" width="25.8515625" style="1" customWidth="1"/>
    <col min="9" max="9" width="18.28125" style="1" customWidth="1"/>
    <col min="10" max="11" width="15.00390625" style="1" customWidth="1"/>
    <col min="12" max="12" width="14.00390625" style="1" customWidth="1"/>
    <col min="13" max="13" width="21.57421875" style="1" customWidth="1"/>
    <col min="14" max="16384" width="9.140625" style="1" customWidth="1"/>
  </cols>
  <sheetData>
    <row r="3" spans="4:8" ht="12.75">
      <c r="D3" s="98" t="s">
        <v>87</v>
      </c>
      <c r="E3" s="98"/>
      <c r="F3" s="98"/>
      <c r="G3" s="98"/>
      <c r="H3" s="98"/>
    </row>
    <row r="4" spans="1:8" ht="12.75">
      <c r="A4" s="54" t="s">
        <v>8</v>
      </c>
      <c r="B4" s="54" t="s">
        <v>120</v>
      </c>
      <c r="C4" s="54" t="s">
        <v>98</v>
      </c>
      <c r="D4" s="56" t="s">
        <v>11</v>
      </c>
      <c r="E4" s="57" t="s">
        <v>12</v>
      </c>
      <c r="F4" s="54" t="s">
        <v>13</v>
      </c>
      <c r="G4" s="54" t="s">
        <v>14</v>
      </c>
      <c r="H4" s="56" t="s">
        <v>15</v>
      </c>
    </row>
    <row r="5" spans="1:8" ht="27.75" customHeight="1">
      <c r="A5" s="60" t="s">
        <v>96</v>
      </c>
      <c r="B5" s="58">
        <v>0</v>
      </c>
      <c r="C5" s="63">
        <v>1000</v>
      </c>
      <c r="D5" s="59">
        <f>$B5*$C5</f>
        <v>0</v>
      </c>
      <c r="E5" s="59">
        <f aca="true" t="shared" si="0" ref="E5:H5">$B5*$C5</f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</row>
    <row r="10" spans="4:8" ht="12.75">
      <c r="D10" s="100" t="s">
        <v>88</v>
      </c>
      <c r="E10" s="100"/>
      <c r="F10" s="99" t="s">
        <v>89</v>
      </c>
      <c r="G10" s="99"/>
      <c r="H10" s="55" t="s">
        <v>90</v>
      </c>
    </row>
    <row r="11" spans="1:8" ht="32.25" customHeight="1">
      <c r="A11" s="53" t="s">
        <v>8</v>
      </c>
      <c r="B11" s="54" t="s">
        <v>120</v>
      </c>
      <c r="C11" s="54" t="s">
        <v>98</v>
      </c>
      <c r="D11" s="52" t="s">
        <v>17</v>
      </c>
      <c r="E11" s="53" t="s">
        <v>18</v>
      </c>
      <c r="F11" s="53" t="s">
        <v>19</v>
      </c>
      <c r="G11" s="51" t="s">
        <v>20</v>
      </c>
      <c r="H11" s="52" t="s">
        <v>21</v>
      </c>
    </row>
    <row r="12" spans="1:8" ht="32.25" customHeight="1">
      <c r="A12" s="60" t="s">
        <v>96</v>
      </c>
      <c r="B12" s="58">
        <v>0</v>
      </c>
      <c r="C12" s="63">
        <v>500</v>
      </c>
      <c r="D12" s="59">
        <f>$B12*$C12</f>
        <v>0</v>
      </c>
      <c r="E12" s="59">
        <f aca="true" t="shared" si="1" ref="E12:H12">$B12*$C12</f>
        <v>0</v>
      </c>
      <c r="F12" s="59">
        <f t="shared" si="1"/>
        <v>0</v>
      </c>
      <c r="G12" s="59">
        <f t="shared" si="1"/>
        <v>0</v>
      </c>
      <c r="H12" s="59">
        <f t="shared" si="1"/>
        <v>0</v>
      </c>
    </row>
    <row r="15" ht="12.75">
      <c r="A15" s="1" t="s">
        <v>99</v>
      </c>
    </row>
  </sheetData>
  <mergeCells count="3">
    <mergeCell ref="D3:H3"/>
    <mergeCell ref="D10:E10"/>
    <mergeCell ref="F10:G10"/>
  </mergeCells>
  <printOptions horizontalCentered="1"/>
  <pageMargins left="0.25" right="0.25" top="0.25" bottom="0.25" header="0.5" footer="0.5"/>
  <pageSetup horizontalDpi="600" verticalDpi="600" orientation="landscape" paperSize="5" scale="70" r:id="rId1"/>
  <headerFooter alignWithMargins="0">
    <oddFooter>&amp;L&amp;"Times New Roman,Regular"&amp;8Rev 4.11.2011&amp;R&amp;"Times New Roman,Regular"&amp;8Page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66"/>
  <sheetViews>
    <sheetView workbookViewId="0" topLeftCell="A1">
      <pane ySplit="2" topLeftCell="A54" activePane="bottomLeft" state="frozen"/>
      <selection pane="topLeft" activeCell="A21" sqref="A21"/>
      <selection pane="bottomLeft" activeCell="B60" sqref="B60"/>
    </sheetView>
  </sheetViews>
  <sheetFormatPr defaultColWidth="9.140625" defaultRowHeight="12.75"/>
  <cols>
    <col min="1" max="1" width="55.8515625" style="1" customWidth="1"/>
    <col min="2" max="2" width="19.8515625" style="1" customWidth="1"/>
    <col min="3" max="3" width="19.8515625" style="7" customWidth="1"/>
    <col min="4" max="4" width="18.8515625" style="1" customWidth="1"/>
    <col min="5" max="16384" width="9.140625" style="1" customWidth="1"/>
  </cols>
  <sheetData>
    <row r="1" spans="1:3" ht="33.75">
      <c r="A1" s="106" t="s">
        <v>5</v>
      </c>
      <c r="B1" s="106"/>
      <c r="C1" s="106"/>
    </row>
    <row r="2" spans="1:3" ht="12.75">
      <c r="A2" s="33" t="s">
        <v>4</v>
      </c>
      <c r="B2" s="34" t="s">
        <v>2</v>
      </c>
      <c r="C2" s="1"/>
    </row>
    <row r="3" spans="1:3" ht="12.75">
      <c r="A3" s="49" t="str">
        <f>Deliverables!B3</f>
        <v>Transition Plan</v>
      </c>
      <c r="B3" s="46">
        <f>Deliverables!C3</f>
        <v>0</v>
      </c>
      <c r="C3" s="1"/>
    </row>
    <row r="4" spans="1:3" ht="12.75">
      <c r="A4" s="49" t="str">
        <f>Deliverables!B4</f>
        <v>Transition Results Report</v>
      </c>
      <c r="B4" s="46">
        <f>Deliverables!C4</f>
        <v>0</v>
      </c>
      <c r="C4" s="1"/>
    </row>
    <row r="5" spans="1:3" ht="12.75">
      <c r="A5" s="49" t="str">
        <f>Deliverables!B5</f>
        <v xml:space="preserve">Master Work Plan </v>
      </c>
      <c r="B5" s="45">
        <f>Deliverables!C5</f>
        <v>0</v>
      </c>
      <c r="C5" s="1"/>
    </row>
    <row r="6" spans="1:3" ht="12.75">
      <c r="A6" s="49" t="str">
        <f>Deliverables!B6</f>
        <v>1.      Charter</v>
      </c>
      <c r="B6" s="46">
        <f>Deliverables!C6</f>
        <v>0</v>
      </c>
      <c r="C6" s="1"/>
    </row>
    <row r="7" spans="1:3" ht="12.75">
      <c r="A7" s="49" t="str">
        <f>Deliverables!B7</f>
        <v>2.      Master Schedule (“MS”)</v>
      </c>
      <c r="B7" s="46">
        <f>Deliverables!C7</f>
        <v>0</v>
      </c>
      <c r="C7" s="1"/>
    </row>
    <row r="8" spans="1:3" ht="12.75">
      <c r="A8" s="49" t="str">
        <f>Deliverables!B8</f>
        <v>3.      Communications Plan</v>
      </c>
      <c r="B8" s="46">
        <f>Deliverables!C8</f>
        <v>0</v>
      </c>
      <c r="C8" s="1"/>
    </row>
    <row r="9" spans="1:3" ht="12.75">
      <c r="A9" s="49" t="str">
        <f>Deliverables!B9</f>
        <v>4.      Risk and Issues Management Plan</v>
      </c>
      <c r="B9" s="46">
        <f>Deliverables!C9</f>
        <v>0</v>
      </c>
      <c r="C9" s="1"/>
    </row>
    <row r="10" spans="1:3" ht="12.75">
      <c r="A10" s="49" t="str">
        <f>Deliverables!B10</f>
        <v>5.      Requirements Management Plan</v>
      </c>
      <c r="B10" s="46">
        <f>Deliverables!C10</f>
        <v>0</v>
      </c>
      <c r="C10" s="1"/>
    </row>
    <row r="11" spans="1:3" ht="12.75">
      <c r="A11" s="50" t="str">
        <f>Deliverables!B11</f>
        <v>BRIM</v>
      </c>
      <c r="B11" s="46">
        <f>Deliverables!C11</f>
        <v>0</v>
      </c>
      <c r="C11" s="1"/>
    </row>
    <row r="12" spans="1:3" ht="12.75">
      <c r="A12" s="50" t="str">
        <f>Deliverables!B12</f>
        <v>RTM</v>
      </c>
      <c r="B12" s="46">
        <f>Deliverables!C12</f>
        <v>0</v>
      </c>
      <c r="C12" s="1"/>
    </row>
    <row r="13" spans="1:3" ht="12.75">
      <c r="A13" s="49" t="str">
        <f>Deliverables!B13</f>
        <v>6.      Change Management Plan</v>
      </c>
      <c r="B13" s="46">
        <f>Deliverables!C13</f>
        <v>0</v>
      </c>
      <c r="C13" s="1"/>
    </row>
    <row r="14" spans="1:3" ht="12.75">
      <c r="A14" s="49" t="str">
        <f>Deliverables!B14</f>
        <v>7.      Defect Management Plan</v>
      </c>
      <c r="B14" s="46">
        <f>Deliverables!C14</f>
        <v>0</v>
      </c>
      <c r="C14" s="1"/>
    </row>
    <row r="15" spans="1:3" ht="12.75">
      <c r="A15" s="50" t="str">
        <f>Deliverables!B15</f>
        <v>Defect Management Report</v>
      </c>
      <c r="B15" s="46">
        <f>Deliverables!C15</f>
        <v>0</v>
      </c>
      <c r="C15" s="1"/>
    </row>
    <row r="16" spans="1:3" ht="12.75">
      <c r="A16" s="49" t="str">
        <f>Deliverables!B16</f>
        <v>8.      Release Management Plan</v>
      </c>
      <c r="B16" s="46">
        <f>Deliverables!C16</f>
        <v>0</v>
      </c>
      <c r="C16" s="1"/>
    </row>
    <row r="17" spans="1:3" ht="12.75">
      <c r="A17" s="49" t="str">
        <f>Deliverables!B17</f>
        <v>9.      Documentation Management Plan</v>
      </c>
      <c r="B17" s="46">
        <f>Deliverables!C17</f>
        <v>0</v>
      </c>
      <c r="C17" s="1"/>
    </row>
    <row r="18" spans="1:3" ht="12.75">
      <c r="A18" s="49" t="str">
        <f>Deliverables!B18</f>
        <v>10.  Training Plan</v>
      </c>
      <c r="B18" s="46">
        <f>Deliverables!C18</f>
        <v>0</v>
      </c>
      <c r="C18" s="1"/>
    </row>
    <row r="19" spans="1:3" ht="12.75">
      <c r="A19" s="49" t="str">
        <f>Deliverables!B19</f>
        <v>11.  Test Plan</v>
      </c>
      <c r="B19" s="45"/>
      <c r="C19" s="1"/>
    </row>
    <row r="20" spans="1:3" ht="12.75">
      <c r="A20" s="49" t="str">
        <f>Deliverables!B20</f>
        <v>Integration Test Plan</v>
      </c>
      <c r="B20" s="46">
        <f>Deliverables!C20</f>
        <v>0</v>
      </c>
      <c r="C20" s="1"/>
    </row>
    <row r="21" spans="1:3" ht="12.75">
      <c r="A21" s="49" t="str">
        <f>Deliverables!B21</f>
        <v>System Test Plan</v>
      </c>
      <c r="B21" s="46">
        <f>Deliverables!C21</f>
        <v>0</v>
      </c>
      <c r="C21" s="1"/>
    </row>
    <row r="22" spans="1:3" ht="12.75">
      <c r="A22" s="49" t="str">
        <f>Deliverables!B22</f>
        <v>UAT Test Plan</v>
      </c>
      <c r="B22" s="46">
        <f>Deliverables!C22</f>
        <v>0</v>
      </c>
      <c r="C22" s="1"/>
    </row>
    <row r="23" spans="1:3" ht="12.75">
      <c r="A23" s="49" t="str">
        <f>Deliverables!B23</f>
        <v>12.  Rollback Plan</v>
      </c>
      <c r="B23" s="46">
        <f>Deliverables!C23</f>
        <v>0</v>
      </c>
      <c r="C23" s="1"/>
    </row>
    <row r="24" spans="1:3" ht="12.75">
      <c r="A24" s="49" t="str">
        <f>Deliverables!B24</f>
        <v>13.  Implementation Plans</v>
      </c>
      <c r="B24" s="45"/>
      <c r="C24" s="1"/>
    </row>
    <row r="25" spans="1:3" ht="12.75">
      <c r="A25" s="50" t="str">
        <f>Deliverables!B25</f>
        <v>Phase 1 Implementation Plan</v>
      </c>
      <c r="B25" s="46">
        <f>Deliverables!C25</f>
        <v>0</v>
      </c>
      <c r="C25" s="1"/>
    </row>
    <row r="26" spans="1:3" ht="12.75">
      <c r="A26" s="50" t="str">
        <f>Deliverables!B26</f>
        <v>Phase 1 Completed Implementation Checklists</v>
      </c>
      <c r="B26" s="46">
        <f>Deliverables!C26</f>
        <v>0</v>
      </c>
      <c r="C26" s="1"/>
    </row>
    <row r="27" spans="1:3" ht="12.75">
      <c r="A27" s="50" t="str">
        <f>Deliverables!B27</f>
        <v>Phase 2 Implementation Plan</v>
      </c>
      <c r="B27" s="46">
        <f>Deliverables!C27</f>
        <v>0</v>
      </c>
      <c r="C27" s="1"/>
    </row>
    <row r="28" spans="1:3" ht="12.75">
      <c r="A28" s="50" t="str">
        <f>Deliverables!B28</f>
        <v>Phase 2 Completed Implementation Checklists</v>
      </c>
      <c r="B28" s="46">
        <f>Deliverables!C28</f>
        <v>0</v>
      </c>
      <c r="C28" s="1"/>
    </row>
    <row r="29" spans="1:3" ht="12.75">
      <c r="A29" s="49" t="str">
        <f>Deliverables!B29</f>
        <v>14.  Disaster Recovery Plan (“DR”)</v>
      </c>
      <c r="B29" s="46">
        <f>Deliverables!C29</f>
        <v>0</v>
      </c>
      <c r="C29" s="1"/>
    </row>
    <row r="30" spans="1:3" ht="12.75">
      <c r="A30" s="49" t="str">
        <f>Deliverables!B30</f>
        <v>15.  Continuity of Operations Plan (“COOP”)</v>
      </c>
      <c r="B30" s="46">
        <f>Deliverables!C30</f>
        <v>0</v>
      </c>
      <c r="C30" s="1"/>
    </row>
    <row r="31" spans="1:3" ht="12.75">
      <c r="A31" s="49" t="str">
        <f>Deliverables!B31</f>
        <v>16.  Closeout Plan</v>
      </c>
      <c r="B31" s="45"/>
      <c r="C31" s="1"/>
    </row>
    <row r="32" spans="1:3" ht="12.75">
      <c r="A32" s="50" t="str">
        <f>Deliverables!B32</f>
        <v>Phase 1 Closeout Plan</v>
      </c>
      <c r="B32" s="46">
        <f>Deliverables!C32</f>
        <v>0</v>
      </c>
      <c r="C32" s="1"/>
    </row>
    <row r="33" spans="1:3" ht="12.75">
      <c r="A33" s="50" t="str">
        <f>Deliverables!B33</f>
        <v>Phase 1  Issue Resolution Plans resulting from the Post-Implementation Assessment Report</v>
      </c>
      <c r="B33" s="46">
        <f>Deliverables!C33</f>
        <v>0</v>
      </c>
      <c r="C33" s="1"/>
    </row>
    <row r="34" spans="1:3" ht="12.75">
      <c r="A34" s="50" t="str">
        <f>Deliverables!B34</f>
        <v>Phase 2 Closeout Plan</v>
      </c>
      <c r="B34" s="46">
        <f>Deliverables!C34</f>
        <v>0</v>
      </c>
      <c r="C34" s="1"/>
    </row>
    <row r="35" spans="1:3" ht="12.75">
      <c r="A35" s="50" t="str">
        <f>Deliverables!B35</f>
        <v>Phase 2  Issue Resolution Plans resulting from the Post-Implementation Assessment Report</v>
      </c>
      <c r="B35" s="46">
        <f>Deliverables!C35</f>
        <v>0</v>
      </c>
      <c r="C35" s="1"/>
    </row>
    <row r="36" spans="1:3" ht="12.75">
      <c r="A36" s="49" t="str">
        <f>Deliverables!B36</f>
        <v>17.  M&amp;O Plan</v>
      </c>
      <c r="B36" s="46">
        <f>Deliverables!C36</f>
        <v>0</v>
      </c>
      <c r="C36" s="1"/>
    </row>
    <row r="37" spans="1:3" ht="12.75">
      <c r="A37" s="49" t="str">
        <f>Deliverables!B37</f>
        <v>18.  System Security Plan</v>
      </c>
      <c r="B37" s="45"/>
      <c r="C37" s="1"/>
    </row>
    <row r="38" spans="1:3" ht="12.75">
      <c r="A38" s="50" t="str">
        <f>Deliverables!B38</f>
        <v>Annual Security Assessment</v>
      </c>
      <c r="B38" s="46">
        <f>Deliverables!C38</f>
        <v>0</v>
      </c>
      <c r="C38" s="1"/>
    </row>
    <row r="39" spans="1:3" ht="12.75">
      <c r="A39" s="50" t="str">
        <f>Deliverables!B39</f>
        <v>ELS System Security Plan</v>
      </c>
      <c r="B39" s="46">
        <f>Deliverables!C39</f>
        <v>0</v>
      </c>
      <c r="C39" s="1"/>
    </row>
    <row r="40" spans="1:3" ht="12.75">
      <c r="A40" s="49" t="str">
        <f>Deliverables!B40</f>
        <v>19.  Quality Assurance Plan</v>
      </c>
      <c r="B40" s="46">
        <f>Deliverables!C40</f>
        <v>0</v>
      </c>
      <c r="C40" s="1"/>
    </row>
    <row r="41" spans="1:3" ht="12.75">
      <c r="A41" s="49" t="str">
        <f>Deliverables!B41</f>
        <v>20.  Conversion plan, including a report of converted data</v>
      </c>
      <c r="B41" s="46">
        <f>Deliverables!C41</f>
        <v>0</v>
      </c>
      <c r="C41" s="1"/>
    </row>
    <row r="42" spans="1:3" ht="12.75">
      <c r="A42" s="50" t="str">
        <f>Deliverables!B42</f>
        <v xml:space="preserve">a. Turnover Plan </v>
      </c>
      <c r="B42" s="46">
        <f>Deliverables!C42</f>
        <v>0</v>
      </c>
      <c r="C42" s="1"/>
    </row>
    <row r="43" spans="1:3" ht="12.75">
      <c r="A43" s="50" t="str">
        <f>Deliverables!B43</f>
        <v xml:space="preserve">b. Turnover Lessons Learned Report </v>
      </c>
      <c r="B43" s="46">
        <f>Deliverables!C43</f>
        <v>0</v>
      </c>
      <c r="C43" s="1"/>
    </row>
    <row r="44" spans="1:3" ht="12.75">
      <c r="A44" s="50" t="str">
        <f>Deliverables!B44</f>
        <v xml:space="preserve">c. Turnover Results Report </v>
      </c>
      <c r="B44" s="46">
        <f>Deliverables!C44</f>
        <v>0</v>
      </c>
      <c r="C44" s="1"/>
    </row>
    <row r="45" spans="1:3" ht="12.75">
      <c r="A45" s="50" t="str">
        <f>Deliverables!B45</f>
        <v>Provider Portal Feedback Plan</v>
      </c>
      <c r="B45" s="46">
        <f>Deliverables!C45</f>
        <v>0</v>
      </c>
      <c r="C45" s="1"/>
    </row>
    <row r="46" spans="1:2" ht="15.75">
      <c r="A46" s="9" t="s">
        <v>6</v>
      </c>
      <c r="B46" s="35">
        <f>SUM(B3:B45)</f>
        <v>0</v>
      </c>
    </row>
    <row r="47" spans="1:2" ht="15.75">
      <c r="A47" s="75"/>
      <c r="B47" s="76"/>
    </row>
    <row r="49" spans="1:2" ht="15.75">
      <c r="A49" s="9" t="s">
        <v>6</v>
      </c>
      <c r="B49" s="35">
        <f>B46</f>
        <v>0</v>
      </c>
    </row>
    <row r="50" spans="1:2" ht="15.75">
      <c r="A50" s="9" t="s">
        <v>111</v>
      </c>
      <c r="B50" s="35">
        <f>Tasks!C3</f>
        <v>0</v>
      </c>
    </row>
    <row r="51" spans="1:2" ht="15.75">
      <c r="A51" s="9" t="s">
        <v>110</v>
      </c>
      <c r="B51" s="35">
        <f>Tasks!C4</f>
        <v>0</v>
      </c>
    </row>
    <row r="52" spans="1:2" ht="15.75">
      <c r="A52" s="9" t="s">
        <v>107</v>
      </c>
      <c r="B52" s="35">
        <f>Tasks!C5</f>
        <v>0</v>
      </c>
    </row>
    <row r="53" spans="1:2" ht="15.75">
      <c r="A53" s="9" t="s">
        <v>112</v>
      </c>
      <c r="B53" s="35">
        <f>Tasks!C6</f>
        <v>0</v>
      </c>
    </row>
    <row r="54" spans="1:2" ht="15.75">
      <c r="A54" s="9" t="s">
        <v>93</v>
      </c>
      <c r="B54" s="35">
        <f>'Maintenance and Operations'!C6+'Maintenance and Operations'!E6+'Maintenance and Operations'!G6+'Maintenance and Operations'!I6+'Maintenance and Operations'!K6</f>
        <v>0</v>
      </c>
    </row>
    <row r="55" spans="1:2" ht="15.75">
      <c r="A55" s="9" t="s">
        <v>23</v>
      </c>
      <c r="B55" s="35">
        <f>SUM('Hosting Costs'!B10)</f>
        <v>0</v>
      </c>
    </row>
    <row r="56" spans="1:2" ht="15.75">
      <c r="A56" s="9" t="s">
        <v>100</v>
      </c>
      <c r="B56" s="62">
        <f>'Commonwealth Specific Upgrades'!D5+'Commonwealth Specific Upgrades'!E5+'Commonwealth Specific Upgrades'!F5+'Commonwealth Specific Upgrades'!G5+'Commonwealth Specific Upgrades'!H5</f>
        <v>0</v>
      </c>
    </row>
    <row r="57" spans="1:2" ht="15" customHeight="1">
      <c r="A57" s="20" t="s">
        <v>24</v>
      </c>
      <c r="B57" s="36">
        <f>SUM(B49:B56)</f>
        <v>0</v>
      </c>
    </row>
    <row r="60" spans="1:2" ht="15.75">
      <c r="A60" s="9" t="s">
        <v>94</v>
      </c>
      <c r="B60" s="35">
        <f>'Maintenance and Operations'!C13+'Maintenance and Operations'!E13+'Maintenance and Operations'!G13+'Maintenance and Operations'!I13+'Maintenance and Operations'!K13</f>
        <v>0</v>
      </c>
    </row>
    <row r="61" spans="1:2" ht="15.75">
      <c r="A61" s="9" t="s">
        <v>25</v>
      </c>
      <c r="B61" s="35">
        <f>SUM('Hosting Costs'!B18)</f>
        <v>0</v>
      </c>
    </row>
    <row r="62" spans="1:2" ht="15.75">
      <c r="A62" s="9" t="s">
        <v>101</v>
      </c>
      <c r="B62" s="62">
        <f>'Commonwealth Specific Upgrades'!D12+'Commonwealth Specific Upgrades'!E12+'Commonwealth Specific Upgrades'!F12+'Commonwealth Specific Upgrades'!G12+'Commonwealth Specific Upgrades'!H12</f>
        <v>0</v>
      </c>
    </row>
    <row r="63" spans="1:2" ht="15.75">
      <c r="A63" s="20" t="s">
        <v>26</v>
      </c>
      <c r="B63" s="36">
        <f>SUM(B60:B61)</f>
        <v>0</v>
      </c>
    </row>
    <row r="66" spans="1:2" ht="15.75">
      <c r="A66" s="20" t="s">
        <v>27</v>
      </c>
      <c r="B66" s="36">
        <f>SUM(B63,B57)</f>
        <v>0</v>
      </c>
    </row>
  </sheetData>
  <mergeCells count="1">
    <mergeCell ref="A1:C1"/>
  </mergeCells>
  <printOptions horizontalCentered="1"/>
  <pageMargins left="0.25" right="0.25" top="0.25" bottom="0.25" header="0.5" footer="0.5"/>
  <pageSetup horizontalDpi="600" verticalDpi="600" orientation="landscape" paperSize="5" scale="70" r:id="rId1"/>
  <headerFooter alignWithMargins="0">
    <oddFooter>&amp;L&amp;"Times New Roman,Regular"&amp;8Rev 4.11.2011&amp;R&amp;"Times New Roman,Regular"&amp;8Page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AF6F2E60D1E40B2DF8B6B1CBFA9D5" ma:contentTypeVersion="4" ma:contentTypeDescription="Create a new document." ma:contentTypeScope="" ma:versionID="ae0f7877cda3f7a2064239c48ea1be03">
  <xsd:schema xmlns:xsd="http://www.w3.org/2001/XMLSchema" xmlns:xs="http://www.w3.org/2001/XMLSchema" xmlns:p="http://schemas.microsoft.com/office/2006/metadata/properties" xmlns:ns2="4a188797-1711-4aef-bd02-bde1cb230b63" xmlns:ns3="3947f47f-dfac-4687-949c-219817b5e847" xmlns:ns4="e1d28587-7828-458c-bf52-c8e8bc740fef" targetNamespace="http://schemas.microsoft.com/office/2006/metadata/properties" ma:root="true" ma:fieldsID="d18410502c0f8d9f8856e76b64a1fe79" ns2:_="" ns3:_="" ns4:_="">
    <xsd:import namespace="4a188797-1711-4aef-bd02-bde1cb230b63"/>
    <xsd:import namespace="3947f47f-dfac-4687-949c-219817b5e847"/>
    <xsd:import namespace="e1d28587-7828-458c-bf52-c8e8bc740f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88797-1711-4aef-bd02-bde1cb230b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7f47f-dfac-4687-949c-219817b5e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28587-7828-458c-bf52-c8e8bc740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188797-1711-4aef-bd02-bde1cb230b63">VHEFJU6FHQUY-1487863793-1253</_dlc_DocId>
    <_dlc_DocIdUrl xmlns="4a188797-1711-4aef-bd02-bde1cb230b63">
      <Url>https://pagov.sharepoint.com/sites/DOH-Ext/prj/PAQA/_layouts/15/DocIdRedir.aspx?ID=VHEFJU6FHQUY-1487863793-1253</Url>
      <Description>VHEFJU6FHQUY-1487863793-1253</Description>
    </_dlc_DocIdUrl>
  </documentManagement>
</p:properties>
</file>

<file path=customXml/item5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F3CEEA6C-412C-4DC0-8F2D-FB5E5A97700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6F705BE-BDB6-45AA-AD9E-E6042C70B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188797-1711-4aef-bd02-bde1cb230b63"/>
    <ds:schemaRef ds:uri="3947f47f-dfac-4687-949c-219817b5e847"/>
    <ds:schemaRef ds:uri="e1d28587-7828-458c-bf52-c8e8bc740f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D72CA2-29B3-4892-8E9C-71968F0722D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776EB2A-8750-4586-83AA-EBCBDA72A4A2}">
  <ds:schemaRefs>
    <ds:schemaRef ds:uri="http://purl.org/dc/elements/1.1/"/>
    <ds:schemaRef ds:uri="http://schemas.microsoft.com/office/2006/metadata/properties"/>
    <ds:schemaRef ds:uri="e1d28587-7828-458c-bf52-c8e8bc740fef"/>
    <ds:schemaRef ds:uri="4a188797-1711-4aef-bd02-bde1cb230b6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947f47f-dfac-4687-949c-219817b5e847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2D0EA6C7-7DC0-40AD-957F-04AD0CADCE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kashaffer</dc:creator>
  <cp:keywords/>
  <dc:description/>
  <cp:lastModifiedBy>Smith, Michelle</cp:lastModifiedBy>
  <cp:lastPrinted>2017-02-10T14:56:41Z</cp:lastPrinted>
  <dcterms:created xsi:type="dcterms:W3CDTF">2008-09-05T19:13:41Z</dcterms:created>
  <dcterms:modified xsi:type="dcterms:W3CDTF">2020-02-21T15:16:15Z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6c6ff0b9-cfbc-4a11-bd17-0469555f18a2,4;6c6ff0b9-cfbc-4a11-bd17-0469555f18a2,4;</vt:lpwstr>
  </property>
  <property fmtid="{D5CDD505-2E9C-101B-9397-08002B2CF9AE}" pid="3" name="Feedback">
    <vt:lpwstr>https://itcentral.pa.gov/sites/DOH_WIC_EBT_RFP/_layouts/IniWrkflIP.aspx?List={73E7B4E5-6B0B-459B-9C9F-509949C8C467}&amp;ID=30&amp;TemplateID={4a6ea864-b733-485b-bee6-eabd8d408190}&amp;Source=/sites/DOH_WIC_EBT_RFP/SitePages/Home.aspx, Discuss</vt:lpwstr>
  </property>
  <property fmtid="{D5CDD505-2E9C-101B-9397-08002B2CF9AE}" pid="4" name="_CopySource">
    <vt:lpwstr>https://itcentral.pa.gov/sites/DOH_WIC_EBT_RFP/Shared Documents/EBT RFP Cost Matrix.xls</vt:lpwstr>
  </property>
  <property fmtid="{D5CDD505-2E9C-101B-9397-08002B2CF9AE}" pid="5" name="Order">
    <vt:lpwstr>900.000000000000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Location">
    <vt:lpwstr/>
  </property>
  <property fmtid="{D5CDD505-2E9C-101B-9397-08002B2CF9AE}" pid="9" name="Scribe">
    <vt:lpwstr/>
  </property>
  <property fmtid="{D5CDD505-2E9C-101B-9397-08002B2CF9AE}" pid="10" name="AlternateThumbnailUrl">
    <vt:lpwstr/>
  </property>
  <property fmtid="{D5CDD505-2E9C-101B-9397-08002B2CF9AE}" pid="11" name="Comments">
    <vt:lpwstr/>
  </property>
  <property fmtid="{D5CDD505-2E9C-101B-9397-08002B2CF9AE}" pid="12" name="ContentTypeId">
    <vt:lpwstr>0x010100845AF6F2E60D1E40B2DF8B6B1CBFA9D5</vt:lpwstr>
  </property>
  <property fmtid="{D5CDD505-2E9C-101B-9397-08002B2CF9AE}" pid="13" name="_dlc_DocIdItemGuid">
    <vt:lpwstr>01cb5dc6-57d2-4b82-b747-d504afe5451a</vt:lpwstr>
  </property>
</Properties>
</file>